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nker39\Downloads\"/>
    </mc:Choice>
  </mc:AlternateContent>
  <bookViews>
    <workbookView xWindow="0" yWindow="0" windowWidth="28800" windowHeight="14100"/>
  </bookViews>
  <sheets>
    <sheet name="Лист1" sheetId="1" r:id="rId1"/>
    <sheet name="Отчет о совместимости" sheetId="2" r:id="rId2"/>
  </sheets>
  <externalReferences>
    <externalReference r:id="rId3"/>
  </externalReferences>
  <definedNames>
    <definedName name="dollar">Лист1!#REF!</definedName>
    <definedName name="euro">Лист1!#REF!</definedName>
    <definedName name="glop">Лист1!$C$5</definedName>
    <definedName name="tabl">[1]Прейскурант!$L$4:$AT$12</definedName>
    <definedName name="_xlnm.Print_Area" localSheetId="0">Лист1!$A$1:$G$52</definedName>
  </definedNames>
  <calcPr calcId="162913"/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30" i="1" l="1"/>
  <c r="D43" i="1" s="1"/>
  <c r="D41" i="1"/>
</calcChain>
</file>

<file path=xl/sharedStrings.xml><?xml version="1.0" encoding="utf-8"?>
<sst xmlns="http://schemas.openxmlformats.org/spreadsheetml/2006/main" count="67" uniqueCount="63">
  <si>
    <t>Смета на обустройство</t>
  </si>
  <si>
    <t>скважины и монтаж насосного оборудования (предварительная)</t>
  </si>
  <si>
    <t>Населенный пункт</t>
  </si>
  <si>
    <t>50м</t>
  </si>
  <si>
    <t>Динамический уровень</t>
  </si>
  <si>
    <t>м</t>
  </si>
  <si>
    <t>Глубина опускания насоса</t>
  </si>
  <si>
    <t xml:space="preserve">Водопотребление до </t>
  </si>
  <si>
    <r>
      <rPr>
        <sz val="10"/>
        <rFont val="Tahoma"/>
        <charset val="204"/>
      </rPr>
      <t>м</t>
    </r>
    <r>
      <rPr>
        <vertAlign val="superscript"/>
        <sz val="10"/>
        <rFont val="Tahoma"/>
        <charset val="204"/>
      </rPr>
      <t>3</t>
    </r>
    <r>
      <rPr>
        <sz val="10"/>
        <rFont val="Tahoma"/>
        <charset val="204"/>
      </rPr>
      <t>/час</t>
    </r>
  </si>
  <si>
    <t>Курс $</t>
  </si>
  <si>
    <t xml:space="preserve">Давление до </t>
  </si>
  <si>
    <t>атм</t>
  </si>
  <si>
    <t xml:space="preserve"> Оборудование</t>
  </si>
  <si>
    <t>Кол-во</t>
  </si>
  <si>
    <t>Цена (руб.)</t>
  </si>
  <si>
    <t>Стоимость (руб.)</t>
  </si>
  <si>
    <t>Сумма, $</t>
  </si>
  <si>
    <t>Скважинный Насос BELAMOS TF3-80 (1000 Вт) с кабелем 50м</t>
  </si>
  <si>
    <t>Мембранный бак " BELAMOS " 80л. монтаж в кессоне [шт.]</t>
  </si>
  <si>
    <t>Реле давления PM-5 + манометр [шт.]</t>
  </si>
  <si>
    <t>Кессон стальной 2000мм*1000мм (толщина стенки 4 мм) [шт.]</t>
  </si>
  <si>
    <t>Кабель силовой АКВА (синий) [м.]*</t>
  </si>
  <si>
    <t>Кабель ПВС 2 Х 0.75 [м.]*</t>
  </si>
  <si>
    <t>Кабельная муфта герметичная [шт.]</t>
  </si>
  <si>
    <t>Трос нержавеющий 4мм [м.]</t>
  </si>
  <si>
    <t>Зажимы для троса [шт.]</t>
  </si>
  <si>
    <t>Труба водопроводная ПНД40 PN10 [м.]</t>
  </si>
  <si>
    <t>Труба водопроводная ПНД32 PN10 [м.]*</t>
  </si>
  <si>
    <t>Труба для кабельного канала ПНД 32 [м.]*</t>
  </si>
  <si>
    <t>Переходник латунный Genebre [шт.]</t>
  </si>
  <si>
    <t>Подогревающий кабель для ввода [м.]</t>
  </si>
  <si>
    <t>Теплоизоляция термофлекс на водопроводную трубу [шт.]</t>
  </si>
  <si>
    <t>Электрические коммуникации (К8) [компл.]</t>
  </si>
  <si>
    <t>Фитинги и запорная арматура  (К1) [компл.]</t>
  </si>
  <si>
    <t>Комплект для слива системы [компл.]</t>
  </si>
  <si>
    <t>Крышка для обсадной трубы - ОГОЛОВОК [шт.]</t>
  </si>
  <si>
    <t>Фильтр для воды грубой очистки с катриджем</t>
  </si>
  <si>
    <t>Итого за оборудование [руб.]</t>
  </si>
  <si>
    <t>Строительно-монтажные работы</t>
  </si>
  <si>
    <t xml:space="preserve">траншея под водопровод </t>
  </si>
  <si>
    <t>Обратная засыпка грунта за 1 метр*</t>
  </si>
  <si>
    <t>Котлован</t>
  </si>
  <si>
    <t>Подкоп под дом при отсутствии подвала</t>
  </si>
  <si>
    <t>Пробивка отверстий в фундаменте (перекрытии) [шт.]</t>
  </si>
  <si>
    <t>Транспортные расходы</t>
  </si>
  <si>
    <t xml:space="preserve">Монтажные работы (монтаж кессона , насоса, гидравлических коммуникаций, гидробака, автоматики, фильтра г/о и пуско-наладочные работы). 
</t>
  </si>
  <si>
    <t>Гидроизоляционные работы [за 1 ввод]</t>
  </si>
  <si>
    <t>Спецтехника ( экскаватор-погругрузчик) [смена]</t>
  </si>
  <si>
    <t>Итого строительно-монтажные работы [руб.]</t>
  </si>
  <si>
    <t>ИТОГО ЗА ОБУСТРОЙСТВО [руб.]</t>
  </si>
  <si>
    <t>СКИДКА по АКЦИИ</t>
  </si>
  <si>
    <t>Итого</t>
  </si>
  <si>
    <t>* Указана цена за 1м. Стоимость определяется по фактическому расходу по окончании работ.
При обнаружении высокого уровня грунтовых вод стоимость земляных работ увеличивается на 100%.
При самоизливе стоимость монтажных работ увеличивается на 50%, работы выполняются при среднесуточной температуре воздуха не ниже +15°С.</t>
  </si>
  <si>
    <t>Гарантия: насос - 2 года, прочее оборудование - 1 год и монтажные работы - 2 года</t>
  </si>
  <si>
    <t>Отчет о совместимости для aconom.xls2139251486.xls</t>
  </si>
  <si>
    <t>Дата отчета: 19.05.2016 16:20</t>
  </si>
  <si>
    <t>Если вы сохраните книгу в прежнем формате или откроете в более ранней версии Microsoft Excel, приведенные функции будут недоступны.</t>
  </si>
  <si>
    <t>Несущественная потеря точности</t>
  </si>
  <si>
    <t>Число экземпляров</t>
  </si>
  <si>
    <t>Версия</t>
  </si>
  <si>
    <t>Книга содержит формулы, которые ссылаются на другие закрытые книги. Если связанные книги закрыты, то при пересчете в более ранних версиях Excel значения этих формул будут ограничены 255 знаками.</t>
  </si>
  <si>
    <t>1
Определенные имена</t>
  </si>
  <si>
    <t>Excel 97–2003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</si>
</sst>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"/>
    <numFmt numFmtId="169" formatCode="[$-F800]dddd\,\ mmmm\ dd\,\ yyyy"/>
    <numFmt numFmtId="170" formatCode="#\ ##0.00"/>
  </numFmts>
  <fonts count="1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Tahoma"/>
      <charset val="204"/>
    </font>
    <font>
      <sz val="12"/>
      <name val="Tahoma"/>
      <charset val="204"/>
    </font>
    <font>
      <sz val="18"/>
      <name val="Tahoma"/>
      <charset val="204"/>
    </font>
    <font>
      <b/>
      <sz val="16"/>
      <name val="Tahoma"/>
      <charset val="204"/>
    </font>
    <font>
      <b/>
      <sz val="14"/>
      <name val="Tahoma"/>
      <charset val="204"/>
    </font>
    <font>
      <sz val="14"/>
      <name val="Tahoma"/>
      <charset val="204"/>
    </font>
    <font>
      <b/>
      <sz val="12"/>
      <name val="Tahoma"/>
      <charset val="204"/>
    </font>
    <font>
      <b/>
      <sz val="10"/>
      <name val="Tahoma"/>
      <charset val="204"/>
    </font>
    <font>
      <sz val="10"/>
      <color indexed="9"/>
      <name val="Tahoma"/>
      <charset val="204"/>
    </font>
    <font>
      <b/>
      <sz val="18"/>
      <name val="Tahoma"/>
      <charset val="204"/>
    </font>
    <font>
      <b/>
      <sz val="14"/>
      <color rgb="FFFF0000"/>
      <name val="Tahoma"/>
      <charset val="204"/>
    </font>
    <font>
      <sz val="14"/>
      <color rgb="FFFF0000"/>
      <name val="Tahoma"/>
      <charset val="204"/>
    </font>
    <font>
      <b/>
      <sz val="8"/>
      <name val="Tahoma"/>
      <charset val="204"/>
    </font>
    <font>
      <vertAlign val="superscript"/>
      <sz val="10"/>
      <name val="Tahoma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69" fontId="6" fillId="0" borderId="0" xfId="0" applyNumberFormat="1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16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164" fontId="2" fillId="0" borderId="0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0" xfId="0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49" fontId="3" fillId="0" borderId="5" xfId="0" applyNumberFormat="1" applyFont="1" applyFill="1" applyBorder="1" applyAlignment="1" applyProtection="1">
      <alignment horizontal="right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164" fontId="3" fillId="0" borderId="5" xfId="0" applyNumberFormat="1" applyFont="1" applyFill="1" applyBorder="1" applyAlignment="1" applyProtection="1">
      <alignment horizontal="right" vertical="center"/>
      <protection hidden="1"/>
    </xf>
    <xf numFmtId="164" fontId="8" fillId="0" borderId="5" xfId="0" applyNumberFormat="1" applyFont="1" applyFill="1" applyBorder="1" applyAlignment="1" applyProtection="1">
      <alignment horizontal="right" vertical="center"/>
      <protection hidden="1"/>
    </xf>
    <xf numFmtId="164" fontId="2" fillId="0" borderId="7" xfId="0" applyNumberFormat="1" applyFont="1" applyBorder="1" applyAlignment="1" applyProtection="1">
      <alignment horizontal="right" vertical="center"/>
      <protection hidden="1"/>
    </xf>
    <xf numFmtId="0" fontId="3" fillId="0" borderId="7" xfId="0" applyFont="1" applyFill="1" applyBorder="1" applyAlignment="1" applyProtection="1">
      <alignment horizontal="center"/>
      <protection hidden="1"/>
    </xf>
    <xf numFmtId="1" fontId="3" fillId="0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8" fillId="0" borderId="6" xfId="0" applyFont="1" applyFill="1" applyBorder="1" applyAlignment="1" applyProtection="1">
      <alignment horizontal="right" vertical="center"/>
      <protection hidden="1"/>
    </xf>
    <xf numFmtId="0" fontId="8" fillId="0" borderId="7" xfId="0" applyFont="1" applyFill="1" applyBorder="1" applyAlignment="1" applyProtection="1">
      <alignment horizontal="right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164" fontId="6" fillId="0" borderId="7" xfId="0" applyNumberFormat="1" applyFont="1" applyBorder="1" applyAlignment="1" applyProtection="1">
      <alignment horizontal="center" vertical="center"/>
      <protection hidden="1"/>
    </xf>
    <xf numFmtId="164" fontId="2" fillId="0" borderId="7" xfId="0" applyNumberFormat="1" applyFont="1" applyBorder="1" applyAlignment="1" applyProtection="1">
      <alignment horizontal="center" vertical="center"/>
      <protection hidden="1"/>
    </xf>
    <xf numFmtId="170" fontId="8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vertical="center"/>
      <protection hidden="1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vertical="center"/>
      <protection hidden="1"/>
    </xf>
    <xf numFmtId="0" fontId="7" fillId="0" borderId="0" xfId="0" applyFont="1" applyBorder="1" applyProtection="1"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9" fontId="7" fillId="0" borderId="0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8" fillId="0" borderId="0" xfId="0" applyFont="1" applyFill="1" applyBorder="1" applyAlignment="1" applyProtection="1">
      <alignment horizontal="left" vertical="justify"/>
      <protection hidden="1"/>
    </xf>
    <xf numFmtId="164" fontId="8" fillId="0" borderId="0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6" fillId="0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</xf>
    <xf numFmtId="169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left" vertical="center"/>
      <protection hidden="1"/>
    </xf>
    <xf numFmtId="0" fontId="3" fillId="0" borderId="7" xfId="0" applyFont="1" applyFill="1" applyBorder="1" applyAlignment="1" applyProtection="1">
      <alignment horizontal="left" vertical="center"/>
      <protection hidden="1"/>
    </xf>
    <xf numFmtId="0" fontId="8" fillId="0" borderId="6" xfId="0" applyFont="1" applyFill="1" applyBorder="1" applyAlignment="1" applyProtection="1">
      <alignment horizontal="right" vertical="center"/>
      <protection hidden="1"/>
    </xf>
    <xf numFmtId="0" fontId="8" fillId="0" borderId="7" xfId="0" applyFont="1" applyFill="1" applyBorder="1" applyAlignment="1" applyProtection="1">
      <alignment horizontal="right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left" vertical="center" wrapText="1"/>
      <protection hidden="1"/>
    </xf>
    <xf numFmtId="0" fontId="3" fillId="0" borderId="7" xfId="0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164" fontId="11" fillId="0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47</xdr:row>
      <xdr:rowOff>0</xdr:rowOff>
    </xdr:from>
    <xdr:to>
      <xdr:col>24</xdr:col>
      <xdr:colOff>66675</xdr:colOff>
      <xdr:row>49</xdr:row>
      <xdr:rowOff>104775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9822815" y="14478000"/>
          <a:ext cx="63817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TOMATIKA/&#1040;&#1042;&#1058;&#1054;&#1052;&#1040;&#1058;&#1059;&#1088;3/AUTOMATIC_Standart_Contr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йскурант"/>
      <sheetName val="Ком_предл"/>
      <sheetName val="Смета"/>
      <sheetName val="Водопотребление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D66" sqref="D66"/>
    </sheetView>
  </sheetViews>
  <sheetFormatPr defaultColWidth="3" defaultRowHeight="0" customHeight="1" zeroHeight="1" x14ac:dyDescent="0.2"/>
  <cols>
    <col min="1" max="1" width="4.85546875" style="10" customWidth="1"/>
    <col min="2" max="2" width="43.7109375" style="10" customWidth="1"/>
    <col min="3" max="3" width="26.28515625" style="10" customWidth="1"/>
    <col min="4" max="4" width="9.5703125" style="11" customWidth="1"/>
    <col min="5" max="5" width="11.5703125" style="12" customWidth="1"/>
    <col min="6" max="6" width="16.7109375" style="13" customWidth="1"/>
    <col min="7" max="7" width="5.7109375" style="13" hidden="1" customWidth="1"/>
    <col min="8" max="16384" width="3" style="14"/>
  </cols>
  <sheetData>
    <row r="1" spans="1:7" ht="26.25" customHeight="1" x14ac:dyDescent="0.2">
      <c r="A1" s="71" t="s">
        <v>0</v>
      </c>
      <c r="B1" s="71"/>
      <c r="C1" s="71"/>
      <c r="D1" s="71"/>
      <c r="E1" s="71"/>
      <c r="F1" s="71"/>
      <c r="G1" s="15"/>
    </row>
    <row r="2" spans="1:7" ht="18" x14ac:dyDescent="0.2">
      <c r="A2" s="72" t="s">
        <v>1</v>
      </c>
      <c r="B2" s="72"/>
      <c r="C2" s="72"/>
      <c r="D2" s="72"/>
      <c r="E2" s="72"/>
      <c r="F2" s="72"/>
      <c r="G2" s="72"/>
    </row>
    <row r="3" spans="1:7" ht="18" x14ac:dyDescent="0.2">
      <c r="A3" s="16"/>
      <c r="B3" s="17" t="s">
        <v>2</v>
      </c>
      <c r="C3" s="18" t="s">
        <v>3</v>
      </c>
      <c r="D3" s="16"/>
      <c r="E3" s="16"/>
      <c r="F3" s="16"/>
      <c r="G3" s="16"/>
    </row>
    <row r="4" spans="1:7" ht="15" x14ac:dyDescent="0.2">
      <c r="A4" s="19"/>
      <c r="B4" s="20" t="s">
        <v>4</v>
      </c>
      <c r="C4" s="21">
        <v>35</v>
      </c>
      <c r="D4" s="22" t="s">
        <v>5</v>
      </c>
      <c r="E4" s="23"/>
      <c r="F4" s="24"/>
      <c r="G4" s="24"/>
    </row>
    <row r="5" spans="1:7" ht="15" x14ac:dyDescent="0.2">
      <c r="A5" s="19"/>
      <c r="B5" s="20" t="s">
        <v>6</v>
      </c>
      <c r="C5" s="25">
        <v>40</v>
      </c>
      <c r="D5" s="26" t="s">
        <v>5</v>
      </c>
      <c r="E5" s="23"/>
      <c r="F5" s="24"/>
      <c r="G5" s="24"/>
    </row>
    <row r="6" spans="1:7" ht="17.25" customHeight="1" x14ac:dyDescent="0.2">
      <c r="A6" s="27"/>
      <c r="B6" s="28" t="s">
        <v>7</v>
      </c>
      <c r="C6" s="21">
        <v>3</v>
      </c>
      <c r="D6" s="29" t="s">
        <v>8</v>
      </c>
      <c r="E6" s="30"/>
      <c r="F6" s="31"/>
      <c r="G6" s="31" t="s">
        <v>9</v>
      </c>
    </row>
    <row r="7" spans="1:7" ht="17.25" customHeight="1" x14ac:dyDescent="0.2">
      <c r="A7" s="27"/>
      <c r="B7" s="28" t="s">
        <v>10</v>
      </c>
      <c r="C7" s="21">
        <v>3</v>
      </c>
      <c r="D7" s="32" t="s">
        <v>11</v>
      </c>
      <c r="E7" s="30"/>
      <c r="F7" s="31"/>
      <c r="G7" s="33"/>
    </row>
    <row r="8" spans="1:7" ht="17.25" customHeight="1" x14ac:dyDescent="0.2">
      <c r="A8" s="27"/>
      <c r="B8" s="34"/>
      <c r="C8" s="35"/>
      <c r="D8" s="36"/>
      <c r="E8" s="30"/>
      <c r="F8" s="31"/>
      <c r="G8" s="33"/>
    </row>
    <row r="9" spans="1:7" ht="25.5" x14ac:dyDescent="0.2">
      <c r="A9" s="37">
        <v>1</v>
      </c>
      <c r="B9" s="73" t="s">
        <v>12</v>
      </c>
      <c r="C9" s="74"/>
      <c r="D9" s="38" t="s">
        <v>13</v>
      </c>
      <c r="E9" s="38" t="s">
        <v>14</v>
      </c>
      <c r="F9" s="38" t="s">
        <v>15</v>
      </c>
      <c r="G9" s="39" t="s">
        <v>16</v>
      </c>
    </row>
    <row r="10" spans="1:7" ht="15" x14ac:dyDescent="0.2">
      <c r="A10" s="40"/>
      <c r="B10" s="75" t="s">
        <v>17</v>
      </c>
      <c r="C10" s="76"/>
      <c r="D10" s="41">
        <v>1</v>
      </c>
      <c r="E10" s="42">
        <v>25000</v>
      </c>
      <c r="F10" s="43">
        <f>E10*D10</f>
        <v>25000</v>
      </c>
      <c r="G10" s="44"/>
    </row>
    <row r="11" spans="1:7" ht="15" x14ac:dyDescent="0.2">
      <c r="A11" s="40"/>
      <c r="B11" s="75" t="s">
        <v>18</v>
      </c>
      <c r="C11" s="76"/>
      <c r="D11" s="41">
        <v>1</v>
      </c>
      <c r="E11" s="42">
        <v>10000</v>
      </c>
      <c r="F11" s="43">
        <f t="shared" ref="F11:F29" si="0">E11*D11</f>
        <v>10000</v>
      </c>
      <c r="G11" s="44"/>
    </row>
    <row r="12" spans="1:7" ht="15" x14ac:dyDescent="0.2">
      <c r="A12" s="40"/>
      <c r="B12" s="75" t="s">
        <v>19</v>
      </c>
      <c r="C12" s="76"/>
      <c r="D12" s="41">
        <v>1</v>
      </c>
      <c r="E12" s="42">
        <v>2700</v>
      </c>
      <c r="F12" s="43">
        <f t="shared" si="0"/>
        <v>2700</v>
      </c>
      <c r="G12" s="44"/>
    </row>
    <row r="13" spans="1:7" ht="15" x14ac:dyDescent="0.2">
      <c r="A13" s="40"/>
      <c r="B13" s="75" t="s">
        <v>20</v>
      </c>
      <c r="C13" s="76"/>
      <c r="D13" s="45">
        <v>1</v>
      </c>
      <c r="E13" s="42">
        <v>38400</v>
      </c>
      <c r="F13" s="43">
        <f t="shared" si="0"/>
        <v>38400</v>
      </c>
      <c r="G13" s="44"/>
    </row>
    <row r="14" spans="1:7" ht="15" x14ac:dyDescent="0.2">
      <c r="A14" s="40"/>
      <c r="B14" s="75" t="s">
        <v>21</v>
      </c>
      <c r="C14" s="76"/>
      <c r="D14" s="41">
        <v>0</v>
      </c>
      <c r="E14" s="42">
        <v>250</v>
      </c>
      <c r="F14" s="43">
        <f t="shared" si="0"/>
        <v>0</v>
      </c>
      <c r="G14" s="44"/>
    </row>
    <row r="15" spans="1:7" ht="15" x14ac:dyDescent="0.2">
      <c r="A15" s="40"/>
      <c r="B15" s="75" t="s">
        <v>22</v>
      </c>
      <c r="C15" s="76"/>
      <c r="D15" s="46">
        <v>0</v>
      </c>
      <c r="E15" s="42">
        <v>70</v>
      </c>
      <c r="F15" s="43">
        <f t="shared" si="0"/>
        <v>0</v>
      </c>
      <c r="G15" s="44"/>
    </row>
    <row r="16" spans="1:7" ht="15" x14ac:dyDescent="0.2">
      <c r="A16" s="40"/>
      <c r="B16" s="75" t="s">
        <v>23</v>
      </c>
      <c r="C16" s="76"/>
      <c r="D16" s="41">
        <v>1</v>
      </c>
      <c r="E16" s="42">
        <v>1000</v>
      </c>
      <c r="F16" s="43">
        <f t="shared" si="0"/>
        <v>1000</v>
      </c>
      <c r="G16" s="44"/>
    </row>
    <row r="17" spans="1:7" ht="15" x14ac:dyDescent="0.2">
      <c r="A17" s="40"/>
      <c r="B17" s="75" t="s">
        <v>24</v>
      </c>
      <c r="C17" s="76"/>
      <c r="D17" s="41">
        <v>42</v>
      </c>
      <c r="E17" s="42">
        <v>80</v>
      </c>
      <c r="F17" s="43">
        <f t="shared" si="0"/>
        <v>3360</v>
      </c>
      <c r="G17" s="44"/>
    </row>
    <row r="18" spans="1:7" ht="15" x14ac:dyDescent="0.2">
      <c r="A18" s="40"/>
      <c r="B18" s="75" t="s">
        <v>25</v>
      </c>
      <c r="C18" s="76"/>
      <c r="D18" s="41">
        <v>4</v>
      </c>
      <c r="E18" s="42">
        <v>150</v>
      </c>
      <c r="F18" s="43">
        <f t="shared" si="0"/>
        <v>600</v>
      </c>
      <c r="G18" s="44"/>
    </row>
    <row r="19" spans="1:7" ht="15" x14ac:dyDescent="0.2">
      <c r="A19" s="40"/>
      <c r="B19" s="75" t="s">
        <v>26</v>
      </c>
      <c r="C19" s="76"/>
      <c r="D19" s="45">
        <v>0</v>
      </c>
      <c r="E19" s="42">
        <v>90</v>
      </c>
      <c r="F19" s="43">
        <f t="shared" si="0"/>
        <v>0</v>
      </c>
      <c r="G19" s="44"/>
    </row>
    <row r="20" spans="1:7" ht="15" x14ac:dyDescent="0.2">
      <c r="A20" s="40"/>
      <c r="B20" s="75" t="s">
        <v>27</v>
      </c>
      <c r="C20" s="76"/>
      <c r="D20" s="45">
        <v>41</v>
      </c>
      <c r="E20" s="42">
        <v>80</v>
      </c>
      <c r="F20" s="43">
        <f t="shared" si="0"/>
        <v>3280</v>
      </c>
      <c r="G20" s="44"/>
    </row>
    <row r="21" spans="1:7" ht="15" x14ac:dyDescent="0.2">
      <c r="A21" s="40"/>
      <c r="B21" s="75" t="s">
        <v>28</v>
      </c>
      <c r="C21" s="76"/>
      <c r="D21" s="41">
        <v>0</v>
      </c>
      <c r="E21" s="42">
        <v>80</v>
      </c>
      <c r="F21" s="43">
        <f t="shared" si="0"/>
        <v>0</v>
      </c>
      <c r="G21" s="44"/>
    </row>
    <row r="22" spans="1:7" ht="15" x14ac:dyDescent="0.2">
      <c r="A22" s="40"/>
      <c r="B22" s="75" t="s">
        <v>29</v>
      </c>
      <c r="C22" s="76"/>
      <c r="D22" s="41">
        <v>1</v>
      </c>
      <c r="E22" s="42">
        <v>1000</v>
      </c>
      <c r="F22" s="43">
        <f t="shared" si="0"/>
        <v>1000</v>
      </c>
      <c r="G22" s="44"/>
    </row>
    <row r="23" spans="1:7" ht="15" x14ac:dyDescent="0.2">
      <c r="A23" s="40"/>
      <c r="B23" s="75" t="s">
        <v>30</v>
      </c>
      <c r="C23" s="76"/>
      <c r="D23" s="41">
        <v>0</v>
      </c>
      <c r="E23" s="42">
        <v>1500</v>
      </c>
      <c r="F23" s="43">
        <f t="shared" si="0"/>
        <v>0</v>
      </c>
      <c r="G23" s="44"/>
    </row>
    <row r="24" spans="1:7" ht="15" x14ac:dyDescent="0.2">
      <c r="A24" s="40"/>
      <c r="B24" s="75" t="s">
        <v>31</v>
      </c>
      <c r="C24" s="76"/>
      <c r="D24" s="41">
        <v>0</v>
      </c>
      <c r="E24" s="42">
        <v>120</v>
      </c>
      <c r="F24" s="43">
        <f t="shared" si="0"/>
        <v>0</v>
      </c>
      <c r="G24" s="44"/>
    </row>
    <row r="25" spans="1:7" ht="15" x14ac:dyDescent="0.2">
      <c r="A25" s="40"/>
      <c r="B25" s="75" t="s">
        <v>32</v>
      </c>
      <c r="C25" s="76"/>
      <c r="D25" s="41">
        <v>1</v>
      </c>
      <c r="E25" s="42">
        <v>500</v>
      </c>
      <c r="F25" s="43">
        <f t="shared" si="0"/>
        <v>500</v>
      </c>
      <c r="G25" s="44"/>
    </row>
    <row r="26" spans="1:7" ht="15" x14ac:dyDescent="0.2">
      <c r="A26" s="40"/>
      <c r="B26" s="75" t="s">
        <v>33</v>
      </c>
      <c r="C26" s="76"/>
      <c r="D26" s="41">
        <v>1</v>
      </c>
      <c r="E26" s="42">
        <v>9500</v>
      </c>
      <c r="F26" s="43">
        <f t="shared" si="0"/>
        <v>9500</v>
      </c>
      <c r="G26" s="44"/>
    </row>
    <row r="27" spans="1:7" ht="15" x14ac:dyDescent="0.2">
      <c r="A27" s="40"/>
      <c r="B27" s="75" t="s">
        <v>34</v>
      </c>
      <c r="C27" s="76"/>
      <c r="D27" s="41">
        <v>1</v>
      </c>
      <c r="E27" s="42">
        <v>2200</v>
      </c>
      <c r="F27" s="43">
        <f t="shared" si="0"/>
        <v>2200</v>
      </c>
      <c r="G27" s="44"/>
    </row>
    <row r="28" spans="1:7" ht="15" x14ac:dyDescent="0.2">
      <c r="A28" s="40"/>
      <c r="B28" s="75" t="s">
        <v>35</v>
      </c>
      <c r="C28" s="76"/>
      <c r="D28" s="41">
        <v>1</v>
      </c>
      <c r="E28" s="42">
        <v>3500</v>
      </c>
      <c r="F28" s="43">
        <f t="shared" si="0"/>
        <v>3500</v>
      </c>
      <c r="G28" s="44"/>
    </row>
    <row r="29" spans="1:7" ht="15" x14ac:dyDescent="0.2">
      <c r="A29" s="40"/>
      <c r="B29" s="75" t="s">
        <v>36</v>
      </c>
      <c r="C29" s="76"/>
      <c r="D29" s="41">
        <v>0</v>
      </c>
      <c r="E29" s="42">
        <v>6000</v>
      </c>
      <c r="F29" s="43">
        <f t="shared" si="0"/>
        <v>0</v>
      </c>
      <c r="G29" s="44"/>
    </row>
    <row r="30" spans="1:7" ht="18" x14ac:dyDescent="0.2">
      <c r="A30" s="47"/>
      <c r="B30" s="77" t="s">
        <v>37</v>
      </c>
      <c r="C30" s="78"/>
      <c r="D30" s="79">
        <f>SUM(F10:F29)</f>
        <v>101040</v>
      </c>
      <c r="E30" s="79"/>
      <c r="F30" s="79"/>
      <c r="G30" s="44"/>
    </row>
    <row r="31" spans="1:7" ht="25.5" x14ac:dyDescent="0.2">
      <c r="A31" s="37">
        <v>2</v>
      </c>
      <c r="B31" s="73" t="s">
        <v>38</v>
      </c>
      <c r="C31" s="74"/>
      <c r="D31" s="38" t="s">
        <v>13</v>
      </c>
      <c r="E31" s="38" t="s">
        <v>14</v>
      </c>
      <c r="F31" s="38" t="s">
        <v>15</v>
      </c>
      <c r="G31" s="44"/>
    </row>
    <row r="32" spans="1:7" ht="18" x14ac:dyDescent="0.2">
      <c r="A32" s="40"/>
      <c r="B32" s="75" t="s">
        <v>39</v>
      </c>
      <c r="C32" s="76"/>
      <c r="D32" s="51">
        <v>0</v>
      </c>
      <c r="E32" s="42">
        <v>1500</v>
      </c>
      <c r="F32" s="43">
        <f>E32*D32</f>
        <v>0</v>
      </c>
      <c r="G32" s="52"/>
    </row>
    <row r="33" spans="1:7" ht="19.5" customHeight="1" x14ac:dyDescent="0.2">
      <c r="A33" s="40"/>
      <c r="B33" s="75" t="s">
        <v>40</v>
      </c>
      <c r="C33" s="76"/>
      <c r="D33" s="51">
        <v>0</v>
      </c>
      <c r="E33" s="42">
        <v>300</v>
      </c>
      <c r="F33" s="43">
        <f t="shared" ref="F33:F40" si="1">E33*D33</f>
        <v>0</v>
      </c>
      <c r="G33" s="53"/>
    </row>
    <row r="34" spans="1:7" ht="15" x14ac:dyDescent="0.2">
      <c r="A34" s="40"/>
      <c r="B34" s="75" t="s">
        <v>41</v>
      </c>
      <c r="C34" s="76"/>
      <c r="D34" s="51">
        <v>1</v>
      </c>
      <c r="E34" s="42">
        <v>8000</v>
      </c>
      <c r="F34" s="43">
        <f t="shared" si="1"/>
        <v>8000</v>
      </c>
      <c r="G34" s="54"/>
    </row>
    <row r="35" spans="1:7" ht="15" x14ac:dyDescent="0.2">
      <c r="A35" s="40"/>
      <c r="B35" s="75" t="s">
        <v>42</v>
      </c>
      <c r="C35" s="76"/>
      <c r="D35" s="51">
        <v>0</v>
      </c>
      <c r="E35" s="42">
        <v>1000</v>
      </c>
      <c r="F35" s="43">
        <f t="shared" si="1"/>
        <v>0</v>
      </c>
      <c r="G35" s="54"/>
    </row>
    <row r="36" spans="1:7" ht="15" x14ac:dyDescent="0.2">
      <c r="A36" s="40"/>
      <c r="B36" s="75" t="s">
        <v>43</v>
      </c>
      <c r="C36" s="76"/>
      <c r="D36" s="51">
        <v>0</v>
      </c>
      <c r="E36" s="42">
        <v>500</v>
      </c>
      <c r="F36" s="43">
        <f t="shared" si="1"/>
        <v>0</v>
      </c>
      <c r="G36" s="54"/>
    </row>
    <row r="37" spans="1:7" ht="15" x14ac:dyDescent="0.2">
      <c r="A37" s="40"/>
      <c r="B37" s="75" t="s">
        <v>44</v>
      </c>
      <c r="C37" s="76"/>
      <c r="D37" s="51">
        <v>1</v>
      </c>
      <c r="E37" s="42">
        <v>2000</v>
      </c>
      <c r="F37" s="43">
        <f t="shared" si="1"/>
        <v>2000</v>
      </c>
      <c r="G37" s="54"/>
    </row>
    <row r="38" spans="1:7" ht="78.599999999999994" customHeight="1" x14ac:dyDescent="0.2">
      <c r="B38" s="80" t="s">
        <v>45</v>
      </c>
      <c r="C38" s="81"/>
      <c r="D38" s="51">
        <v>1</v>
      </c>
      <c r="E38" s="42">
        <v>34000</v>
      </c>
      <c r="F38" s="43">
        <f t="shared" si="1"/>
        <v>34000</v>
      </c>
      <c r="G38" s="54"/>
    </row>
    <row r="39" spans="1:7" ht="15" x14ac:dyDescent="0.2">
      <c r="A39" s="40"/>
      <c r="B39" s="75" t="s">
        <v>46</v>
      </c>
      <c r="C39" s="76"/>
      <c r="D39" s="51">
        <v>0</v>
      </c>
      <c r="E39" s="42">
        <v>1700</v>
      </c>
      <c r="F39" s="43">
        <f t="shared" si="1"/>
        <v>0</v>
      </c>
      <c r="G39" s="54"/>
    </row>
    <row r="40" spans="1:7" ht="45" customHeight="1" x14ac:dyDescent="0.2">
      <c r="A40" s="40"/>
      <c r="B40" s="75" t="s">
        <v>47</v>
      </c>
      <c r="C40" s="76"/>
      <c r="D40" s="51">
        <v>0</v>
      </c>
      <c r="E40" s="42">
        <v>12000</v>
      </c>
      <c r="F40" s="43">
        <f t="shared" si="1"/>
        <v>0</v>
      </c>
      <c r="G40" s="54"/>
    </row>
    <row r="41" spans="1:7" ht="18" x14ac:dyDescent="0.2">
      <c r="A41" s="55"/>
      <c r="B41" s="77" t="s">
        <v>48</v>
      </c>
      <c r="C41" s="78"/>
      <c r="D41" s="79">
        <f>SUM(F32:F40)</f>
        <v>44000</v>
      </c>
      <c r="E41" s="82"/>
      <c r="F41" s="82"/>
      <c r="G41" s="54"/>
    </row>
    <row r="42" spans="1:7" ht="18" x14ac:dyDescent="0.2">
      <c r="A42" s="55"/>
      <c r="B42" s="48"/>
      <c r="C42" s="49"/>
      <c r="D42" s="50"/>
      <c r="E42" s="56"/>
      <c r="F42" s="56"/>
      <c r="G42" s="54"/>
    </row>
    <row r="43" spans="1:7" ht="23.1" customHeight="1" x14ac:dyDescent="0.2">
      <c r="A43" s="57"/>
      <c r="B43" s="83" t="s">
        <v>49</v>
      </c>
      <c r="C43" s="84"/>
      <c r="D43" s="85">
        <f>D30+D41</f>
        <v>145040</v>
      </c>
      <c r="E43" s="86"/>
      <c r="F43" s="86"/>
      <c r="G43" s="54"/>
    </row>
    <row r="44" spans="1:7" ht="18" x14ac:dyDescent="0.25">
      <c r="A44" s="58"/>
      <c r="B44" s="59" t="s">
        <v>50</v>
      </c>
      <c r="C44" s="60"/>
      <c r="D44" s="61" t="s">
        <v>51</v>
      </c>
      <c r="E44" s="62"/>
      <c r="F44" s="63"/>
      <c r="G44" s="52"/>
    </row>
    <row r="45" spans="1:7" ht="24" customHeight="1" x14ac:dyDescent="0.2">
      <c r="A45" s="64"/>
      <c r="B45" s="65"/>
      <c r="C45" s="66"/>
      <c r="D45" s="9"/>
      <c r="E45" s="67"/>
      <c r="F45" s="68"/>
      <c r="G45" s="69"/>
    </row>
    <row r="46" spans="1:7" s="9" customFormat="1" ht="12" customHeight="1" x14ac:dyDescent="0.2">
      <c r="A46" s="10"/>
      <c r="B46" s="10"/>
      <c r="C46" s="10"/>
      <c r="D46" s="11"/>
      <c r="E46" s="12"/>
      <c r="F46" s="13"/>
      <c r="G46" s="63"/>
    </row>
    <row r="47" spans="1:7" s="9" customFormat="1" ht="12.75" x14ac:dyDescent="0.2">
      <c r="A47" s="88" t="s">
        <v>52</v>
      </c>
      <c r="B47" s="88"/>
      <c r="C47" s="88"/>
      <c r="D47" s="88"/>
      <c r="E47" s="88"/>
      <c r="F47" s="88"/>
      <c r="G47" s="68"/>
    </row>
    <row r="48" spans="1:7" ht="12" customHeight="1" x14ac:dyDescent="0.2">
      <c r="A48" s="88"/>
      <c r="B48" s="88"/>
      <c r="C48" s="88"/>
      <c r="D48" s="88"/>
      <c r="E48" s="88"/>
      <c r="F48" s="88"/>
    </row>
    <row r="49" spans="1:7" ht="12.75" customHeight="1" x14ac:dyDescent="0.2">
      <c r="A49" s="88"/>
      <c r="B49" s="88"/>
      <c r="C49" s="88"/>
      <c r="D49" s="88"/>
      <c r="E49" s="88"/>
      <c r="F49" s="88"/>
      <c r="G49" s="70"/>
    </row>
    <row r="50" spans="1:7" ht="15" customHeight="1" x14ac:dyDescent="0.2">
      <c r="A50" s="87" t="s">
        <v>53</v>
      </c>
      <c r="B50" s="87"/>
      <c r="C50" s="87"/>
      <c r="D50" s="87"/>
      <c r="E50" s="87"/>
      <c r="F50" s="87"/>
      <c r="G50" s="70"/>
    </row>
    <row r="51" spans="1:7" ht="15" customHeight="1" x14ac:dyDescent="0.2"/>
    <row r="52" spans="1:7" ht="15" hidden="1" x14ac:dyDescent="0.2"/>
    <row r="53" spans="1:7" ht="15" hidden="1" x14ac:dyDescent="0.2"/>
    <row r="54" spans="1:7" ht="15" hidden="1" x14ac:dyDescent="0.2"/>
    <row r="55" spans="1:7" ht="15" hidden="1" x14ac:dyDescent="0.2"/>
    <row r="56" spans="1:7" ht="15" hidden="1" x14ac:dyDescent="0.2"/>
    <row r="57" spans="1:7" ht="15" hidden="1" x14ac:dyDescent="0.2"/>
    <row r="58" spans="1:7" ht="15" hidden="1" x14ac:dyDescent="0.2"/>
    <row r="59" spans="1:7" ht="15" hidden="1" x14ac:dyDescent="0.2"/>
    <row r="60" spans="1:7" ht="15" hidden="1" x14ac:dyDescent="0.2"/>
    <row r="61" spans="1:7" ht="15" hidden="1" x14ac:dyDescent="0.2"/>
    <row r="62" spans="1:7" ht="15" hidden="1" x14ac:dyDescent="0.2"/>
    <row r="63" spans="1:7" ht="15" hidden="1" x14ac:dyDescent="0.2"/>
    <row r="64" spans="1:7" ht="15" hidden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</sheetData>
  <mergeCells count="41">
    <mergeCell ref="A50:F50"/>
    <mergeCell ref="A47:F49"/>
    <mergeCell ref="B40:C40"/>
    <mergeCell ref="B41:C41"/>
    <mergeCell ref="D41:F41"/>
    <mergeCell ref="B43:C43"/>
    <mergeCell ref="D43:F43"/>
    <mergeCell ref="B35:C35"/>
    <mergeCell ref="B36:C36"/>
    <mergeCell ref="B37:C37"/>
    <mergeCell ref="B38:C38"/>
    <mergeCell ref="B39:C39"/>
    <mergeCell ref="D30:F30"/>
    <mergeCell ref="B31:C31"/>
    <mergeCell ref="B32:C32"/>
    <mergeCell ref="B33:C33"/>
    <mergeCell ref="B34:C3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1:F1"/>
    <mergeCell ref="A2:G2"/>
    <mergeCell ref="B9:C9"/>
    <mergeCell ref="B10:C10"/>
  </mergeCells>
  <pageMargins left="0.7" right="0.7" top="0.75" bottom="0.75" header="0.3" footer="0.3"/>
  <pageSetup paperSize="9" scale="7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/>
  </sheetViews>
  <sheetFormatPr defaultColWidth="9"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1" t="s">
        <v>54</v>
      </c>
      <c r="C1" s="1"/>
      <c r="D1" s="2"/>
      <c r="E1" s="2"/>
      <c r="F1" s="2"/>
    </row>
    <row r="2" spans="2:6" x14ac:dyDescent="0.2">
      <c r="B2" s="1" t="s">
        <v>55</v>
      </c>
      <c r="C2" s="1"/>
      <c r="D2" s="2"/>
      <c r="E2" s="2"/>
      <c r="F2" s="2"/>
    </row>
    <row r="3" spans="2:6" x14ac:dyDescent="0.2">
      <c r="B3" s="3"/>
      <c r="C3" s="3"/>
      <c r="D3" s="4"/>
      <c r="E3" s="4"/>
      <c r="F3" s="4"/>
    </row>
    <row r="4" spans="2:6" ht="38.25" x14ac:dyDescent="0.2">
      <c r="B4" s="3" t="s">
        <v>56</v>
      </c>
      <c r="C4" s="3"/>
      <c r="D4" s="4"/>
      <c r="E4" s="4"/>
      <c r="F4" s="4"/>
    </row>
    <row r="5" spans="2:6" x14ac:dyDescent="0.2">
      <c r="B5" s="3"/>
      <c r="C5" s="3"/>
      <c r="D5" s="4"/>
      <c r="E5" s="4"/>
      <c r="F5" s="4"/>
    </row>
    <row r="6" spans="2:6" ht="25.5" x14ac:dyDescent="0.2">
      <c r="B6" s="1" t="s">
        <v>57</v>
      </c>
      <c r="C6" s="1"/>
      <c r="D6" s="2"/>
      <c r="E6" s="2" t="s">
        <v>58</v>
      </c>
      <c r="F6" s="2" t="s">
        <v>59</v>
      </c>
    </row>
    <row r="7" spans="2:6" x14ac:dyDescent="0.2">
      <c r="B7" s="3"/>
      <c r="C7" s="3"/>
      <c r="D7" s="4"/>
      <c r="E7" s="4"/>
      <c r="F7" s="4"/>
    </row>
    <row r="8" spans="2:6" ht="51" x14ac:dyDescent="0.2">
      <c r="B8" s="5" t="s">
        <v>60</v>
      </c>
      <c r="C8" s="6"/>
      <c r="D8" s="7"/>
      <c r="E8" s="7" t="s">
        <v>61</v>
      </c>
      <c r="F8" s="8" t="s">
        <v>62</v>
      </c>
    </row>
    <row r="9" spans="2:6" x14ac:dyDescent="0.2">
      <c r="B9" s="3"/>
      <c r="C9" s="3"/>
      <c r="D9" s="4"/>
      <c r="E9" s="4"/>
      <c r="F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Отчет о совместимости</vt:lpstr>
      <vt:lpstr>glop</vt:lpstr>
      <vt:lpstr>Лист1!Область_печати</vt:lpstr>
    </vt:vector>
  </TitlesOfParts>
  <Company>BIIX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KaraulovS</dc:creator>
  <cp:lastModifiedBy>Пользователь Windows</cp:lastModifiedBy>
  <cp:lastPrinted>2019-08-18T12:47:00Z</cp:lastPrinted>
  <dcterms:created xsi:type="dcterms:W3CDTF">2010-03-16T10:13:00Z</dcterms:created>
  <dcterms:modified xsi:type="dcterms:W3CDTF">2022-06-03T22:38:20Z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45322743851843879F75049DBCFBDA54</vt:lpwstr>
  </property>
  <property fmtid="{D5CDD505-2E9C-101B-9397-08002B2CF9AE}" pid="3" name="KSOProductBuildVer">
    <vt:lpwstr>1049-11.2.0.11073</vt:lpwstr>
  </property>
</Properties>
</file>